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20" i="1" l="1"/>
  <c r="O24" i="1" l="1"/>
  <c r="O27" i="1" s="1"/>
  <c r="M6" i="1"/>
  <c r="AE20" i="1"/>
  <c r="AD20" i="1"/>
  <c r="AC20" i="1"/>
  <c r="AB20" i="1"/>
  <c r="AA20" i="1"/>
  <c r="Z20" i="1"/>
  <c r="Y20" i="1"/>
  <c r="I26" i="1" s="1"/>
  <c r="N26" i="1" s="1"/>
  <c r="X20" i="1"/>
  <c r="H26" i="1" s="1"/>
  <c r="W20" i="1"/>
  <c r="G26" i="1" s="1"/>
  <c r="V20" i="1"/>
  <c r="F26" i="1" s="1"/>
  <c r="U20" i="1"/>
  <c r="E26" i="1" s="1"/>
  <c r="T20" i="1"/>
  <c r="S20" i="1"/>
  <c r="R20" i="1"/>
  <c r="Q20" i="1"/>
  <c r="P20" i="1"/>
  <c r="M20" i="1"/>
  <c r="L20" i="1"/>
  <c r="K20" i="1"/>
  <c r="J20" i="1"/>
  <c r="I20" i="1"/>
  <c r="H20" i="1"/>
  <c r="H24" i="1" s="1"/>
  <c r="G20" i="1"/>
  <c r="G24" i="1" s="1"/>
  <c r="F20" i="1"/>
  <c r="F24" i="1" s="1"/>
  <c r="E20" i="1"/>
  <c r="E24" i="1" s="1"/>
  <c r="G27" i="1" l="1"/>
  <c r="L26" i="1"/>
  <c r="K26" i="1"/>
  <c r="M26" i="1"/>
  <c r="N20" i="1"/>
  <c r="N24" i="1" s="1"/>
  <c r="D21" i="1"/>
  <c r="I24" i="1"/>
  <c r="I27" i="1" s="1"/>
  <c r="N27" i="1" s="1"/>
  <c r="E27" i="1"/>
  <c r="M24" i="1"/>
  <c r="H27" i="1"/>
  <c r="L27" i="1" s="1"/>
  <c r="L24" i="1"/>
  <c r="K24" i="1"/>
  <c r="F27" i="1"/>
  <c r="M27" i="1" l="1"/>
  <c r="K27" i="1"/>
</calcChain>
</file>

<file path=xl/sharedStrings.xml><?xml version="1.0" encoding="utf-8"?>
<sst xmlns="http://schemas.openxmlformats.org/spreadsheetml/2006/main" count="107" uniqueCount="70">
  <si>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</si>
  <si>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</si>
  <si>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</si>
  <si>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</si>
  <si>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</si>
  <si>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</si>
  <si>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</si>
  <si>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</si>
  <si>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</si>
  <si>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</si>
  <si>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</si>
  <si>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</si>
  <si>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</si>
  <si>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</si>
  <si>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</si>
  <si>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</si>
  <si>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</si>
  <si>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</si>
  <si>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</si>
  <si>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</si>
  <si>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</si>
  <si>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</si>
  <si>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</si>
  <si>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</si>
  <si>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</si>
  <si>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</si>
  <si>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</si>
  <si>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</si>
  <si>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</si>
  <si>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</si>
  <si>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</si>
  <si>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</si>
  <si>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</si>
  <si>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</si>
  <si>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</si>
  <si>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</si>
  <si>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</si>
  <si>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</si>
  <si>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</si>
  <si>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</si>
  <si>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</si>
  <si>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Elina Wallenius</t>
  </si>
  <si>
    <t>PeTo-Jussit</t>
  </si>
  <si>
    <t>suomensarja</t>
  </si>
  <si>
    <t>ykköspesis</t>
  </si>
  <si>
    <t>4.</t>
  </si>
  <si>
    <t>PeTo-Jussit  2</t>
  </si>
  <si>
    <t>IK</t>
  </si>
  <si>
    <t>VuVe</t>
  </si>
  <si>
    <t>PeTo-Jussit = PeTo-Jussit, Seinäjoki  (2004)</t>
  </si>
  <si>
    <t>IK = Ilmajoen Kisailijat  (1921)</t>
  </si>
  <si>
    <t>VuVe = Vuokatin Veto  (1946)</t>
  </si>
  <si>
    <t>03.08. 2008  PeTo-Jussit - TyTe  2-0  (2-1, 8-1)</t>
  </si>
  <si>
    <t xml:space="preserve">  18 v   9 kk 29 pv</t>
  </si>
  <si>
    <t>Roihu  2</t>
  </si>
  <si>
    <t>Roihu = Roihu, Helsinki  (1957)</t>
  </si>
  <si>
    <t>12.</t>
  </si>
  <si>
    <t>4.  ottelu</t>
  </si>
  <si>
    <t>07.07. 2013  Roihu - Pesäkarhut  0-2  (1-5, 1-6)</t>
  </si>
  <si>
    <t xml:space="preserve">  23 v   9 kk   2 pv</t>
  </si>
  <si>
    <t>9.  ottelu</t>
  </si>
  <si>
    <t>04.08. 2013  Roihu - Lukko  0-2  (0-1, 3-4)</t>
  </si>
  <si>
    <t xml:space="preserve">  23 v   9 kk 30 pv</t>
  </si>
  <si>
    <t>5.10.1989   Seinäjoki</t>
  </si>
  <si>
    <t>Roihu</t>
  </si>
  <si>
    <t>11.</t>
  </si>
  <si>
    <t>30.  ottelu</t>
  </si>
  <si>
    <t>30.07. 2014  Pesäkarhut - Roihu  1-0  (3-3, 5-1)</t>
  </si>
  <si>
    <t xml:space="preserve">  24 v   9 kk 25 pv</t>
  </si>
  <si>
    <t>alemmat pudotuspelit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</si>
</sst>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165" fontId="1" fillId="6" borderId="3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165" fontId="1" fillId="7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8" borderId="8" xfId="0" applyFont="1" applyFill="1" applyBorder="1"/>
    <xf numFmtId="0" fontId="3" fillId="8" borderId="7" xfId="0" applyFont="1" applyFill="1" applyBorder="1"/>
    <xf numFmtId="0" fontId="1" fillId="8" borderId="7" xfId="0" applyFont="1" applyFill="1" applyBorder="1"/>
    <xf numFmtId="0" fontId="1" fillId="8" borderId="7" xfId="0" applyFont="1" applyFill="1" applyBorder="1" applyAlignment="1">
      <alignment horizontal="center"/>
    </xf>
    <xf numFmtId="0" fontId="1" fillId="8" borderId="7" xfId="0" applyFont="1" applyFill="1" applyBorder="1" applyAlignment="1">
      <alignment horizontal="right"/>
    </xf>
    <xf numFmtId="0" fontId="1" fillId="8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8" borderId="13" xfId="0" applyFont="1" applyFill="1" applyBorder="1"/>
    <xf numFmtId="0" fontId="3" fillId="8" borderId="0" xfId="0" applyFont="1" applyFill="1" applyBorder="1"/>
    <xf numFmtId="0" fontId="1" fillId="8" borderId="0" xfId="0" applyFont="1" applyFill="1" applyBorder="1"/>
    <xf numFmtId="0" fontId="1" fillId="8" borderId="0" xfId="0" applyFont="1" applyFill="1" applyBorder="1" applyAlignment="1">
      <alignment horizontal="center"/>
    </xf>
    <xf numFmtId="0" fontId="1" fillId="8" borderId="0" xfId="0" applyFont="1" applyFill="1" applyBorder="1" applyAlignment="1">
      <alignment horizontal="right"/>
    </xf>
    <xf numFmtId="0" fontId="1" fillId="8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8" borderId="10" xfId="0" applyFont="1" applyFill="1" applyBorder="1"/>
    <xf numFmtId="0" fontId="3" fillId="8" borderId="11" xfId="0" applyFont="1" applyFill="1" applyBorder="1"/>
    <xf numFmtId="0" fontId="1" fillId="8" borderId="11" xfId="0" applyFont="1" applyFill="1" applyBorder="1"/>
    <xf numFmtId="0" fontId="1" fillId="8" borderId="11" xfId="0" applyFont="1" applyFill="1" applyBorder="1" applyAlignment="1">
      <alignment horizontal="center"/>
    </xf>
    <xf numFmtId="0" fontId="1" fillId="8" borderId="11" xfId="0" applyFont="1" applyFill="1" applyBorder="1" applyAlignment="1">
      <alignment horizontal="right"/>
    </xf>
    <xf numFmtId="0" fontId="1" fillId="8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9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87" customWidth="1"/>
    <col min="4" max="4" width="15" style="88" customWidth="1"/>
    <col min="5" max="12" width="5.7109375" style="88" customWidth="1"/>
    <col min="13" max="13" width="6.28515625" style="88" customWidth="1"/>
    <col min="14" max="14" width="8.28515625" style="88" customWidth="1"/>
    <col min="15" max="15" width="0.5703125" style="88" customWidth="1"/>
    <col min="16" max="23" width="5.7109375" style="88" customWidth="1"/>
    <col min="24" max="27" width="5.7109375" style="26" customWidth="1"/>
    <col min="28" max="28" width="6.28515625" style="89" customWidth="1"/>
    <col min="29" max="29" width="2.85546875" style="26" customWidth="1"/>
    <col min="30" max="30" width="3" style="26" customWidth="1"/>
    <col min="31" max="31" width="2.7109375" style="26" customWidth="1"/>
    <col min="32" max="32" width="26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41</v>
      </c>
      <c r="C1" s="2"/>
      <c r="D1" s="3"/>
      <c r="E1" s="4" t="s">
        <v>63</v>
      </c>
      <c r="F1" s="5"/>
      <c r="G1" s="5"/>
      <c r="H1" s="6"/>
      <c r="I1" s="3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31">
        <v>2007</v>
      </c>
      <c r="C4" s="31"/>
      <c r="D4" s="32" t="s">
        <v>46</v>
      </c>
      <c r="E4" s="31"/>
      <c r="F4" s="33" t="s">
        <v>43</v>
      </c>
      <c r="G4" s="31"/>
      <c r="H4" s="31"/>
      <c r="I4" s="31"/>
      <c r="J4" s="31"/>
      <c r="K4" s="31"/>
      <c r="L4" s="31"/>
      <c r="M4" s="31"/>
      <c r="N4" s="34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35">
        <v>2008</v>
      </c>
      <c r="C5" s="35"/>
      <c r="D5" s="36" t="s">
        <v>42</v>
      </c>
      <c r="E5" s="35"/>
      <c r="F5" s="37" t="s">
        <v>44</v>
      </c>
      <c r="G5" s="91"/>
      <c r="H5" s="90"/>
      <c r="I5" s="35"/>
      <c r="J5" s="35"/>
      <c r="K5" s="35"/>
      <c r="L5" s="35"/>
      <c r="M5" s="35"/>
      <c r="N5" s="38"/>
      <c r="O5" s="25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2008</v>
      </c>
      <c r="C6" s="51" t="s">
        <v>45</v>
      </c>
      <c r="D6" s="49" t="s">
        <v>42</v>
      </c>
      <c r="E6" s="27">
        <v>2</v>
      </c>
      <c r="F6" s="27">
        <v>0</v>
      </c>
      <c r="G6" s="27">
        <v>0</v>
      </c>
      <c r="H6" s="27">
        <v>0</v>
      </c>
      <c r="I6" s="27">
        <v>0</v>
      </c>
      <c r="J6" s="27">
        <v>0</v>
      </c>
      <c r="K6" s="27">
        <v>0</v>
      </c>
      <c r="L6" s="27">
        <v>0</v>
      </c>
      <c r="M6" s="27">
        <f>PRODUCT(F6+G6)</f>
        <v>0</v>
      </c>
      <c r="N6" s="29">
        <v>0</v>
      </c>
      <c r="O6" s="92">
        <v>1</v>
      </c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76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35">
        <v>2009</v>
      </c>
      <c r="C7" s="35"/>
      <c r="D7" s="36" t="s">
        <v>47</v>
      </c>
      <c r="E7" s="35"/>
      <c r="F7" s="37" t="s">
        <v>44</v>
      </c>
      <c r="G7" s="91"/>
      <c r="H7" s="90"/>
      <c r="I7" s="35"/>
      <c r="J7" s="35"/>
      <c r="K7" s="35"/>
      <c r="L7" s="35"/>
      <c r="M7" s="35"/>
      <c r="N7" s="38"/>
      <c r="O7" s="25">
        <v>0</v>
      </c>
      <c r="P7" s="27"/>
      <c r="Q7" s="27"/>
      <c r="R7" s="27"/>
      <c r="S7" s="27"/>
      <c r="T7" s="27"/>
      <c r="U7" s="30"/>
      <c r="V7" s="30"/>
      <c r="W7" s="30"/>
      <c r="X7" s="30"/>
      <c r="Y7" s="30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35">
        <v>2010</v>
      </c>
      <c r="C8" s="35"/>
      <c r="D8" s="36" t="s">
        <v>48</v>
      </c>
      <c r="E8" s="35"/>
      <c r="F8" s="37" t="s">
        <v>44</v>
      </c>
      <c r="G8" s="91"/>
      <c r="H8" s="90"/>
      <c r="I8" s="35"/>
      <c r="J8" s="35"/>
      <c r="K8" s="35"/>
      <c r="L8" s="35"/>
      <c r="M8" s="35"/>
      <c r="N8" s="38"/>
      <c r="O8" s="25">
        <v>0</v>
      </c>
      <c r="P8" s="27"/>
      <c r="Q8" s="27"/>
      <c r="R8" s="27"/>
      <c r="S8" s="27"/>
      <c r="T8" s="27"/>
      <c r="U8" s="30"/>
      <c r="V8" s="30"/>
      <c r="W8" s="30"/>
      <c r="X8" s="30"/>
      <c r="Y8" s="30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35">
        <v>2011</v>
      </c>
      <c r="C9" s="35"/>
      <c r="D9" s="36" t="s">
        <v>48</v>
      </c>
      <c r="E9" s="35"/>
      <c r="F9" s="37" t="s">
        <v>44</v>
      </c>
      <c r="G9" s="91"/>
      <c r="H9" s="90"/>
      <c r="I9" s="35"/>
      <c r="J9" s="35"/>
      <c r="K9" s="35"/>
      <c r="L9" s="35"/>
      <c r="M9" s="35"/>
      <c r="N9" s="38"/>
      <c r="O9" s="25">
        <v>0</v>
      </c>
      <c r="P9" s="27"/>
      <c r="Q9" s="27"/>
      <c r="R9" s="27"/>
      <c r="S9" s="27"/>
      <c r="T9" s="27"/>
      <c r="U9" s="30"/>
      <c r="V9" s="30"/>
      <c r="W9" s="30"/>
      <c r="X9" s="30"/>
      <c r="Y9" s="30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2012</v>
      </c>
      <c r="C10" s="27"/>
      <c r="D10" s="28"/>
      <c r="E10" s="27"/>
      <c r="F10" s="93"/>
      <c r="G10" s="27"/>
      <c r="H10" s="27"/>
      <c r="I10" s="27"/>
      <c r="J10" s="27"/>
      <c r="K10" s="27"/>
      <c r="L10" s="27"/>
      <c r="M10" s="27"/>
      <c r="N10" s="29"/>
      <c r="O10" s="25">
        <v>0</v>
      </c>
      <c r="P10" s="27"/>
      <c r="Q10" s="27"/>
      <c r="R10" s="27"/>
      <c r="S10" s="27"/>
      <c r="T10" s="27"/>
      <c r="U10" s="30"/>
      <c r="V10" s="30"/>
      <c r="W10" s="30"/>
      <c r="X10" s="30"/>
      <c r="Y10" s="30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31">
        <v>2013</v>
      </c>
      <c r="C11" s="31"/>
      <c r="D11" s="32" t="s">
        <v>54</v>
      </c>
      <c r="E11" s="31"/>
      <c r="F11" s="33" t="s">
        <v>43</v>
      </c>
      <c r="G11" s="31"/>
      <c r="H11" s="31"/>
      <c r="I11" s="31"/>
      <c r="J11" s="31"/>
      <c r="K11" s="31"/>
      <c r="L11" s="31"/>
      <c r="M11" s="31"/>
      <c r="N11" s="34"/>
      <c r="O11" s="25">
        <v>0</v>
      </c>
      <c r="P11" s="27"/>
      <c r="Q11" s="27"/>
      <c r="R11" s="27"/>
      <c r="S11" s="27"/>
      <c r="T11" s="27"/>
      <c r="U11" s="30"/>
      <c r="V11" s="30"/>
      <c r="W11" s="30"/>
      <c r="X11" s="30"/>
      <c r="Y11" s="30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7">
        <v>2013</v>
      </c>
      <c r="C12" s="27" t="s">
        <v>56</v>
      </c>
      <c r="D12" s="28" t="s">
        <v>64</v>
      </c>
      <c r="E12" s="27">
        <v>9</v>
      </c>
      <c r="F12" s="27">
        <v>0</v>
      </c>
      <c r="G12" s="27">
        <v>1</v>
      </c>
      <c r="H12" s="27">
        <v>3</v>
      </c>
      <c r="I12" s="27">
        <v>26</v>
      </c>
      <c r="J12" s="27">
        <v>2</v>
      </c>
      <c r="K12" s="27">
        <v>15</v>
      </c>
      <c r="L12" s="27">
        <v>8</v>
      </c>
      <c r="M12" s="27">
        <v>1</v>
      </c>
      <c r="N12" s="29">
        <v>0.55300000000000005</v>
      </c>
      <c r="O12" s="25">
        <v>47</v>
      </c>
      <c r="P12" s="27"/>
      <c r="Q12" s="27"/>
      <c r="R12" s="27"/>
      <c r="S12" s="27"/>
      <c r="T12" s="27"/>
      <c r="U12" s="30"/>
      <c r="V12" s="30"/>
      <c r="W12" s="30"/>
      <c r="X12" s="30"/>
      <c r="Y12" s="30"/>
      <c r="Z12" s="27"/>
      <c r="AA12" s="27"/>
      <c r="AB12" s="27"/>
      <c r="AC12" s="27"/>
      <c r="AD12" s="27"/>
      <c r="AE12" s="27"/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7">
        <v>2014</v>
      </c>
      <c r="C13" s="27" t="s">
        <v>65</v>
      </c>
      <c r="D13" s="28" t="s">
        <v>64</v>
      </c>
      <c r="E13" s="27">
        <v>24</v>
      </c>
      <c r="F13" s="27">
        <v>1</v>
      </c>
      <c r="G13" s="27">
        <v>4</v>
      </c>
      <c r="H13" s="27">
        <v>7</v>
      </c>
      <c r="I13" s="27">
        <v>65</v>
      </c>
      <c r="J13" s="27">
        <v>29</v>
      </c>
      <c r="K13" s="27">
        <v>24</v>
      </c>
      <c r="L13" s="27">
        <v>7</v>
      </c>
      <c r="M13" s="27">
        <v>5</v>
      </c>
      <c r="N13" s="29">
        <v>0.41899999999999998</v>
      </c>
      <c r="O13" s="25">
        <v>155</v>
      </c>
      <c r="P13" s="27"/>
      <c r="Q13" s="27"/>
      <c r="R13" s="27"/>
      <c r="S13" s="27"/>
      <c r="T13" s="27"/>
      <c r="U13" s="30">
        <v>4</v>
      </c>
      <c r="V13" s="30">
        <v>0</v>
      </c>
      <c r="W13" s="30">
        <v>1</v>
      </c>
      <c r="X13" s="30">
        <v>1</v>
      </c>
      <c r="Y13" s="30">
        <v>8</v>
      </c>
      <c r="Z13" s="27"/>
      <c r="AA13" s="27"/>
      <c r="AB13" s="27"/>
      <c r="AC13" s="27"/>
      <c r="AD13" s="27"/>
      <c r="AE13" s="27"/>
      <c r="AF13" s="71" t="s">
        <v>69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35">
        <v>2015</v>
      </c>
      <c r="C14" s="35"/>
      <c r="D14" s="36" t="s">
        <v>64</v>
      </c>
      <c r="E14" s="35"/>
      <c r="F14" s="37" t="s">
        <v>44</v>
      </c>
      <c r="G14" s="91"/>
      <c r="H14" s="90"/>
      <c r="I14" s="35"/>
      <c r="J14" s="35"/>
      <c r="K14" s="35"/>
      <c r="L14" s="35"/>
      <c r="M14" s="35"/>
      <c r="N14" s="38"/>
      <c r="O14" s="25">
        <v>0</v>
      </c>
      <c r="P14" s="27"/>
      <c r="Q14" s="27"/>
      <c r="R14" s="27"/>
      <c r="S14" s="27"/>
      <c r="T14" s="27"/>
      <c r="U14" s="30"/>
      <c r="V14" s="30"/>
      <c r="W14" s="30"/>
      <c r="X14" s="30"/>
      <c r="Y14" s="30"/>
      <c r="Z14" s="27"/>
      <c r="AA14" s="27"/>
      <c r="AB14" s="27"/>
      <c r="AC14" s="27"/>
      <c r="AD14" s="27"/>
      <c r="AE14" s="27"/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35">
        <v>2016</v>
      </c>
      <c r="C15" s="35"/>
      <c r="D15" s="36" t="s">
        <v>64</v>
      </c>
      <c r="E15" s="35"/>
      <c r="F15" s="37" t="s">
        <v>44</v>
      </c>
      <c r="G15" s="91"/>
      <c r="H15" s="90"/>
      <c r="I15" s="35"/>
      <c r="J15" s="35"/>
      <c r="K15" s="35"/>
      <c r="L15" s="35"/>
      <c r="M15" s="35"/>
      <c r="N15" s="38"/>
      <c r="O15" s="25">
        <v>0</v>
      </c>
      <c r="P15" s="27"/>
      <c r="Q15" s="27"/>
      <c r="R15" s="27"/>
      <c r="S15" s="27"/>
      <c r="T15" s="27"/>
      <c r="U15" s="30"/>
      <c r="V15" s="30"/>
      <c r="W15" s="30"/>
      <c r="X15" s="30"/>
      <c r="Y15" s="30"/>
      <c r="Z15" s="27"/>
      <c r="AA15" s="27"/>
      <c r="AB15" s="27"/>
      <c r="AC15" s="27"/>
      <c r="AD15" s="27"/>
      <c r="AE15" s="27"/>
      <c r="AF15" s="14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35">
        <v>2017</v>
      </c>
      <c r="C16" s="35"/>
      <c r="D16" s="36" t="s">
        <v>64</v>
      </c>
      <c r="E16" s="35"/>
      <c r="F16" s="37" t="s">
        <v>44</v>
      </c>
      <c r="G16" s="91"/>
      <c r="H16" s="90"/>
      <c r="I16" s="35"/>
      <c r="J16" s="35"/>
      <c r="K16" s="35"/>
      <c r="L16" s="35"/>
      <c r="M16" s="35"/>
      <c r="N16" s="38"/>
      <c r="O16" s="25">
        <v>0</v>
      </c>
      <c r="P16" s="27"/>
      <c r="Q16" s="27"/>
      <c r="R16" s="27"/>
      <c r="S16" s="27"/>
      <c r="T16" s="27"/>
      <c r="U16" s="30"/>
      <c r="V16" s="30"/>
      <c r="W16" s="30"/>
      <c r="X16" s="30"/>
      <c r="Y16" s="30"/>
      <c r="Z16" s="27"/>
      <c r="AA16" s="27"/>
      <c r="AB16" s="27"/>
      <c r="AC16" s="27"/>
      <c r="AD16" s="27"/>
      <c r="AE16" s="27"/>
      <c r="AF16" s="14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31">
        <v>2018</v>
      </c>
      <c r="C17" s="31"/>
      <c r="D17" s="32" t="s">
        <v>54</v>
      </c>
      <c r="E17" s="31"/>
      <c r="F17" s="33" t="s">
        <v>43</v>
      </c>
      <c r="G17" s="31"/>
      <c r="H17" s="31"/>
      <c r="I17" s="31"/>
      <c r="J17" s="31"/>
      <c r="K17" s="31"/>
      <c r="L17" s="31"/>
      <c r="M17" s="31"/>
      <c r="N17" s="34"/>
      <c r="O17" s="25">
        <v>0</v>
      </c>
      <c r="P17" s="27"/>
      <c r="Q17" s="27"/>
      <c r="R17" s="27"/>
      <c r="S17" s="27"/>
      <c r="T17" s="27"/>
      <c r="U17" s="30"/>
      <c r="V17" s="30"/>
      <c r="W17" s="30"/>
      <c r="X17" s="30"/>
      <c r="Y17" s="30"/>
      <c r="Z17" s="27"/>
      <c r="AA17" s="27"/>
      <c r="AB17" s="27"/>
      <c r="AC17" s="27"/>
      <c r="AD17" s="27"/>
      <c r="AE17" s="27"/>
      <c r="AF17" s="14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35">
        <v>2018</v>
      </c>
      <c r="C18" s="35"/>
      <c r="D18" s="36" t="s">
        <v>64</v>
      </c>
      <c r="E18" s="35"/>
      <c r="F18" s="37" t="s">
        <v>44</v>
      </c>
      <c r="G18" s="91"/>
      <c r="H18" s="90"/>
      <c r="I18" s="35"/>
      <c r="J18" s="35"/>
      <c r="K18" s="35"/>
      <c r="L18" s="35"/>
      <c r="M18" s="35"/>
      <c r="N18" s="38"/>
      <c r="O18" s="25">
        <v>0</v>
      </c>
      <c r="P18" s="27"/>
      <c r="Q18" s="27"/>
      <c r="R18" s="27"/>
      <c r="S18" s="27"/>
      <c r="T18" s="27"/>
      <c r="U18" s="30"/>
      <c r="V18" s="30"/>
      <c r="W18" s="30"/>
      <c r="X18" s="30"/>
      <c r="Y18" s="30"/>
      <c r="Z18" s="27"/>
      <c r="AA18" s="27"/>
      <c r="AB18" s="27"/>
      <c r="AC18" s="27"/>
      <c r="AD18" s="27"/>
      <c r="AE18" s="27"/>
      <c r="AF18" s="14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35">
        <v>2019</v>
      </c>
      <c r="C19" s="35"/>
      <c r="D19" s="36" t="s">
        <v>64</v>
      </c>
      <c r="E19" s="35"/>
      <c r="F19" s="37" t="s">
        <v>44</v>
      </c>
      <c r="G19" s="91"/>
      <c r="H19" s="90"/>
      <c r="I19" s="35"/>
      <c r="J19" s="35"/>
      <c r="K19" s="35"/>
      <c r="L19" s="35"/>
      <c r="M19" s="35"/>
      <c r="N19" s="38"/>
      <c r="O19" s="25">
        <v>0</v>
      </c>
      <c r="P19" s="27"/>
      <c r="Q19" s="27"/>
      <c r="R19" s="27"/>
      <c r="S19" s="27"/>
      <c r="T19" s="27"/>
      <c r="U19" s="30"/>
      <c r="V19" s="30"/>
      <c r="W19" s="30"/>
      <c r="X19" s="30"/>
      <c r="Y19" s="30"/>
      <c r="Z19" s="27"/>
      <c r="AA19" s="27"/>
      <c r="AB19" s="27"/>
      <c r="AC19" s="27"/>
      <c r="AD19" s="27"/>
      <c r="AE19" s="27"/>
      <c r="AF19" s="14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7" t="s">
        <v>9</v>
      </c>
      <c r="C20" s="18"/>
      <c r="D20" s="16"/>
      <c r="E20" s="19">
        <f t="shared" ref="E20:M20" si="0">SUM(E4:E16)</f>
        <v>35</v>
      </c>
      <c r="F20" s="19">
        <f t="shared" si="0"/>
        <v>1</v>
      </c>
      <c r="G20" s="19">
        <f t="shared" si="0"/>
        <v>5</v>
      </c>
      <c r="H20" s="19">
        <f t="shared" si="0"/>
        <v>10</v>
      </c>
      <c r="I20" s="19">
        <f t="shared" si="0"/>
        <v>91</v>
      </c>
      <c r="J20" s="19">
        <f t="shared" si="0"/>
        <v>31</v>
      </c>
      <c r="K20" s="19">
        <f t="shared" si="0"/>
        <v>39</v>
      </c>
      <c r="L20" s="19">
        <f t="shared" si="0"/>
        <v>15</v>
      </c>
      <c r="M20" s="19">
        <f t="shared" si="0"/>
        <v>6</v>
      </c>
      <c r="N20" s="39">
        <f>PRODUCT(I20/O20)</f>
        <v>0.44827586206896552</v>
      </c>
      <c r="O20" s="40">
        <f>SUM(O6:O16)</f>
        <v>203</v>
      </c>
      <c r="P20" s="19">
        <f t="shared" ref="P20:AE20" si="1">SUM(P4:P16)</f>
        <v>0</v>
      </c>
      <c r="Q20" s="19">
        <f t="shared" si="1"/>
        <v>0</v>
      </c>
      <c r="R20" s="19">
        <f t="shared" si="1"/>
        <v>0</v>
      </c>
      <c r="S20" s="19">
        <f t="shared" si="1"/>
        <v>0</v>
      </c>
      <c r="T20" s="19">
        <f t="shared" si="1"/>
        <v>0</v>
      </c>
      <c r="U20" s="19">
        <f t="shared" si="1"/>
        <v>4</v>
      </c>
      <c r="V20" s="19">
        <f t="shared" si="1"/>
        <v>0</v>
      </c>
      <c r="W20" s="19">
        <f t="shared" si="1"/>
        <v>1</v>
      </c>
      <c r="X20" s="19">
        <f t="shared" si="1"/>
        <v>1</v>
      </c>
      <c r="Y20" s="19">
        <f t="shared" si="1"/>
        <v>8</v>
      </c>
      <c r="Z20" s="19">
        <f t="shared" si="1"/>
        <v>0</v>
      </c>
      <c r="AA20" s="19">
        <f t="shared" si="1"/>
        <v>0</v>
      </c>
      <c r="AB20" s="19">
        <f t="shared" si="1"/>
        <v>0</v>
      </c>
      <c r="AC20" s="19">
        <f t="shared" si="1"/>
        <v>0</v>
      </c>
      <c r="AD20" s="19">
        <f t="shared" si="1"/>
        <v>0</v>
      </c>
      <c r="AE20" s="19">
        <f t="shared" si="1"/>
        <v>0</v>
      </c>
      <c r="AF20" s="14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28" t="s">
        <v>2</v>
      </c>
      <c r="C21" s="41"/>
      <c r="D21" s="42">
        <f>SUM(F20:H20)+((I20-F20-G20)/3)+(E20/3)+(Z20*25)+(AA20*25)+(AB20*10)+(AC20*25)+(AD20*20)+(AE20*15)</f>
        <v>55.999999999999993</v>
      </c>
      <c r="E21" s="1"/>
      <c r="F21" s="1"/>
      <c r="G21" s="1"/>
      <c r="H21" s="1"/>
      <c r="I21" s="1"/>
      <c r="J21" s="1"/>
      <c r="K21" s="1"/>
      <c r="L21" s="1"/>
      <c r="M21" s="1"/>
      <c r="N21" s="43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25"/>
      <c r="AC21" s="1"/>
      <c r="AD21" s="44"/>
      <c r="AE21" s="1"/>
      <c r="AF21" s="1"/>
      <c r="AG21" s="24"/>
      <c r="AH21" s="9"/>
      <c r="AI21" s="9"/>
      <c r="AJ21" s="9"/>
      <c r="AK21" s="9"/>
      <c r="AL21" s="9"/>
    </row>
    <row r="22" spans="1:38" s="10" customFormat="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43"/>
      <c r="O22" s="45"/>
      <c r="P22" s="1"/>
      <c r="Q22" s="46"/>
      <c r="R22" s="1"/>
      <c r="S22" s="1"/>
      <c r="T22" s="1"/>
      <c r="U22" s="1"/>
      <c r="V22" s="1"/>
      <c r="W22" s="1"/>
      <c r="X22" s="1"/>
      <c r="Y22" s="1"/>
      <c r="Z22" s="1"/>
      <c r="AA22" s="1"/>
      <c r="AB22" s="25"/>
      <c r="AC22" s="1"/>
      <c r="AD22" s="1"/>
      <c r="AE22" s="1"/>
      <c r="AF22" s="47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23" t="s">
        <v>16</v>
      </c>
      <c r="C23" s="48"/>
      <c r="D23" s="48"/>
      <c r="E23" s="19" t="s">
        <v>4</v>
      </c>
      <c r="F23" s="19" t="s">
        <v>13</v>
      </c>
      <c r="G23" s="16" t="s">
        <v>14</v>
      </c>
      <c r="H23" s="19" t="s">
        <v>15</v>
      </c>
      <c r="I23" s="19" t="s">
        <v>3</v>
      </c>
      <c r="J23" s="1"/>
      <c r="K23" s="19" t="s">
        <v>25</v>
      </c>
      <c r="L23" s="19" t="s">
        <v>26</v>
      </c>
      <c r="M23" s="19" t="s">
        <v>27</v>
      </c>
      <c r="N23" s="39" t="s">
        <v>38</v>
      </c>
      <c r="O23" s="25"/>
      <c r="P23" s="49" t="s">
        <v>33</v>
      </c>
      <c r="Q23" s="13"/>
      <c r="R23" s="13"/>
      <c r="S23" s="13"/>
      <c r="T23" s="50"/>
      <c r="U23" s="50"/>
      <c r="V23" s="50"/>
      <c r="W23" s="50"/>
      <c r="X23" s="50"/>
      <c r="Y23" s="13"/>
      <c r="Z23" s="13"/>
      <c r="AA23" s="13"/>
      <c r="AB23" s="12"/>
      <c r="AC23" s="13"/>
      <c r="AD23" s="13"/>
      <c r="AE23" s="13"/>
      <c r="AF23" s="5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49" t="s">
        <v>17</v>
      </c>
      <c r="C24" s="13"/>
      <c r="D24" s="52"/>
      <c r="E24" s="27">
        <f>PRODUCT(E20)</f>
        <v>35</v>
      </c>
      <c r="F24" s="27">
        <f>PRODUCT(F20)</f>
        <v>1</v>
      </c>
      <c r="G24" s="27">
        <f>PRODUCT(G20)</f>
        <v>5</v>
      </c>
      <c r="H24" s="27">
        <f>PRODUCT(H20)</f>
        <v>10</v>
      </c>
      <c r="I24" s="27">
        <f>PRODUCT(I20)</f>
        <v>91</v>
      </c>
      <c r="J24" s="1"/>
      <c r="K24" s="53">
        <f>PRODUCT((F24+G24)/E24)</f>
        <v>0.17142857142857143</v>
      </c>
      <c r="L24" s="53">
        <f>PRODUCT(H24/E24)</f>
        <v>0.2857142857142857</v>
      </c>
      <c r="M24" s="53">
        <f>PRODUCT(I24/E24)</f>
        <v>2.6</v>
      </c>
      <c r="N24" s="29">
        <f>PRODUCT(N20)</f>
        <v>0.44827586206896552</v>
      </c>
      <c r="O24" s="25">
        <f>PRODUCT(O20)</f>
        <v>203</v>
      </c>
      <c r="P24" s="54" t="s">
        <v>34</v>
      </c>
      <c r="Q24" s="55"/>
      <c r="R24" s="55"/>
      <c r="S24" s="56" t="s">
        <v>52</v>
      </c>
      <c r="T24" s="56"/>
      <c r="U24" s="56"/>
      <c r="V24" s="56"/>
      <c r="W24" s="56"/>
      <c r="X24" s="56"/>
      <c r="Y24" s="56"/>
      <c r="Z24" s="56"/>
      <c r="AA24" s="56"/>
      <c r="AB24" s="57"/>
      <c r="AC24" s="56"/>
      <c r="AD24" s="58" t="s">
        <v>39</v>
      </c>
      <c r="AE24" s="58"/>
      <c r="AF24" s="59" t="s">
        <v>53</v>
      </c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60" t="s">
        <v>18</v>
      </c>
      <c r="C25" s="61"/>
      <c r="D25" s="62"/>
      <c r="E25" s="27"/>
      <c r="F25" s="27"/>
      <c r="G25" s="27"/>
      <c r="H25" s="27"/>
      <c r="I25" s="27"/>
      <c r="J25" s="1"/>
      <c r="K25" s="53"/>
      <c r="L25" s="53"/>
      <c r="M25" s="53"/>
      <c r="N25" s="29"/>
      <c r="O25" s="25"/>
      <c r="P25" s="63" t="s">
        <v>35</v>
      </c>
      <c r="Q25" s="64"/>
      <c r="R25" s="64"/>
      <c r="S25" s="65" t="s">
        <v>61</v>
      </c>
      <c r="T25" s="65"/>
      <c r="U25" s="65"/>
      <c r="V25" s="65"/>
      <c r="W25" s="65"/>
      <c r="X25" s="65"/>
      <c r="Y25" s="65"/>
      <c r="Z25" s="65"/>
      <c r="AA25" s="65"/>
      <c r="AB25" s="66"/>
      <c r="AC25" s="65"/>
      <c r="AD25" s="67" t="s">
        <v>60</v>
      </c>
      <c r="AE25" s="67"/>
      <c r="AF25" s="68" t="s">
        <v>62</v>
      </c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69" t="s">
        <v>19</v>
      </c>
      <c r="C26" s="70"/>
      <c r="D26" s="71"/>
      <c r="E26" s="30">
        <f>PRODUCT(U20)</f>
        <v>4</v>
      </c>
      <c r="F26" s="30">
        <f t="shared" ref="F26:I26" si="2">PRODUCT(V20)</f>
        <v>0</v>
      </c>
      <c r="G26" s="30">
        <f t="shared" si="2"/>
        <v>1</v>
      </c>
      <c r="H26" s="30">
        <f t="shared" si="2"/>
        <v>1</v>
      </c>
      <c r="I26" s="30">
        <f t="shared" si="2"/>
        <v>8</v>
      </c>
      <c r="J26" s="1"/>
      <c r="K26" s="72">
        <f>PRODUCT((F26+G26)/E26)</f>
        <v>0.25</v>
      </c>
      <c r="L26" s="72">
        <f>PRODUCT(H26/E26)</f>
        <v>0.25</v>
      </c>
      <c r="M26" s="72">
        <f>PRODUCT(I26/E26)</f>
        <v>2</v>
      </c>
      <c r="N26" s="73">
        <f>PRODUCT(I26/O26)</f>
        <v>0.38095238095238093</v>
      </c>
      <c r="O26" s="25">
        <v>21</v>
      </c>
      <c r="P26" s="63" t="s">
        <v>36</v>
      </c>
      <c r="Q26" s="64"/>
      <c r="R26" s="64"/>
      <c r="S26" s="65" t="s">
        <v>58</v>
      </c>
      <c r="T26" s="65"/>
      <c r="U26" s="65"/>
      <c r="V26" s="65"/>
      <c r="W26" s="65"/>
      <c r="X26" s="65"/>
      <c r="Y26" s="65"/>
      <c r="Z26" s="65"/>
      <c r="AA26" s="65"/>
      <c r="AB26" s="66"/>
      <c r="AC26" s="65"/>
      <c r="AD26" s="67" t="s">
        <v>57</v>
      </c>
      <c r="AE26" s="67"/>
      <c r="AF26" s="68" t="s">
        <v>59</v>
      </c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74" t="s">
        <v>20</v>
      </c>
      <c r="C27" s="75"/>
      <c r="D27" s="76"/>
      <c r="E27" s="19">
        <f>SUM(E24:E26)</f>
        <v>39</v>
      </c>
      <c r="F27" s="19">
        <f>SUM(F24:F26)</f>
        <v>1</v>
      </c>
      <c r="G27" s="19">
        <f>SUM(G24:G26)</f>
        <v>6</v>
      </c>
      <c r="H27" s="19">
        <f>SUM(H24:H26)</f>
        <v>11</v>
      </c>
      <c r="I27" s="19">
        <f>SUM(I24:I26)</f>
        <v>99</v>
      </c>
      <c r="J27" s="1"/>
      <c r="K27" s="77">
        <f>PRODUCT((F27+G27)/E27)</f>
        <v>0.17948717948717949</v>
      </c>
      <c r="L27" s="77">
        <f>PRODUCT(H27/E27)</f>
        <v>0.28205128205128205</v>
      </c>
      <c r="M27" s="77">
        <f>PRODUCT(I27/E27)</f>
        <v>2.5384615384615383</v>
      </c>
      <c r="N27" s="39">
        <f>PRODUCT(I27/O27)</f>
        <v>0.4419642857142857</v>
      </c>
      <c r="O27" s="25">
        <f>SUM(O24:O26)</f>
        <v>224</v>
      </c>
      <c r="P27" s="78" t="s">
        <v>37</v>
      </c>
      <c r="Q27" s="79"/>
      <c r="R27" s="79"/>
      <c r="S27" s="80" t="s">
        <v>67</v>
      </c>
      <c r="T27" s="80"/>
      <c r="U27" s="80"/>
      <c r="V27" s="80"/>
      <c r="W27" s="80"/>
      <c r="X27" s="80"/>
      <c r="Y27" s="80"/>
      <c r="Z27" s="80"/>
      <c r="AA27" s="80"/>
      <c r="AB27" s="81"/>
      <c r="AC27" s="80"/>
      <c r="AD27" s="82" t="s">
        <v>66</v>
      </c>
      <c r="AE27" s="82"/>
      <c r="AF27" s="83" t="s">
        <v>68</v>
      </c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44"/>
      <c r="C28" s="44"/>
      <c r="D28" s="44"/>
      <c r="E28" s="44"/>
      <c r="F28" s="44"/>
      <c r="G28" s="44"/>
      <c r="H28" s="44"/>
      <c r="I28" s="44"/>
      <c r="J28" s="1"/>
      <c r="K28" s="44"/>
      <c r="L28" s="44"/>
      <c r="M28" s="44"/>
      <c r="N28" s="43"/>
      <c r="O28" s="25"/>
      <c r="P28" s="1"/>
      <c r="Q28" s="46"/>
      <c r="R28" s="1"/>
      <c r="S28" s="1"/>
      <c r="T28" s="25"/>
      <c r="U28" s="25"/>
      <c r="V28" s="84"/>
      <c r="W28" s="1"/>
      <c r="X28" s="1"/>
      <c r="Y28" s="1"/>
      <c r="Z28" s="1"/>
      <c r="AA28" s="1"/>
      <c r="AB28" s="25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 t="s">
        <v>40</v>
      </c>
      <c r="C29" s="1"/>
      <c r="D29" s="1" t="s">
        <v>49</v>
      </c>
      <c r="E29" s="1"/>
      <c r="F29" s="25"/>
      <c r="G29" s="1"/>
      <c r="H29" s="1"/>
      <c r="I29" s="1"/>
      <c r="J29" s="1"/>
      <c r="K29" s="1"/>
      <c r="L29" s="1"/>
      <c r="M29" s="1"/>
      <c r="N29" s="46"/>
      <c r="O29" s="25"/>
      <c r="P29" s="1"/>
      <c r="Q29" s="46"/>
      <c r="R29" s="1"/>
      <c r="S29" s="1"/>
      <c r="T29" s="25"/>
      <c r="U29" s="25"/>
      <c r="V29" s="84"/>
      <c r="W29" s="1"/>
      <c r="X29" s="1"/>
      <c r="Y29" s="1"/>
      <c r="Z29" s="1"/>
      <c r="AA29" s="1"/>
      <c r="AB29" s="25"/>
      <c r="AC29" s="1"/>
      <c r="AD29" s="1"/>
      <c r="AE29" s="1"/>
      <c r="AF29" s="47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 t="s">
        <v>50</v>
      </c>
      <c r="E30" s="1"/>
      <c r="F30" s="25"/>
      <c r="G30" s="1"/>
      <c r="H30" s="1"/>
      <c r="I30" s="1"/>
      <c r="J30" s="1"/>
      <c r="K30" s="1"/>
      <c r="L30" s="1"/>
      <c r="M30" s="1"/>
      <c r="N30" s="46"/>
      <c r="O30" s="25"/>
      <c r="P30" s="1"/>
      <c r="Q30" s="46"/>
      <c r="R30" s="1"/>
      <c r="S30" s="1"/>
      <c r="T30" s="25"/>
      <c r="U30" s="25"/>
      <c r="V30" s="84"/>
      <c r="W30" s="1"/>
      <c r="X30" s="1"/>
      <c r="Y30" s="1"/>
      <c r="Z30" s="1"/>
      <c r="AA30" s="1"/>
      <c r="AB30" s="25"/>
      <c r="AC30" s="1"/>
      <c r="AD30" s="1"/>
      <c r="AE30" s="1"/>
      <c r="AF30" s="47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 t="s">
        <v>51</v>
      </c>
      <c r="E31" s="1"/>
      <c r="F31" s="25"/>
      <c r="G31" s="1"/>
      <c r="H31" s="1"/>
      <c r="I31" s="1"/>
      <c r="J31" s="1"/>
      <c r="K31" s="1"/>
      <c r="L31" s="1"/>
      <c r="M31" s="1"/>
      <c r="N31" s="46"/>
      <c r="O31" s="25"/>
      <c r="P31" s="1"/>
      <c r="Q31" s="46"/>
      <c r="R31" s="1"/>
      <c r="S31" s="1"/>
      <c r="T31" s="25"/>
      <c r="U31" s="25"/>
      <c r="V31" s="84"/>
      <c r="W31" s="1"/>
      <c r="X31" s="1"/>
      <c r="Y31" s="1"/>
      <c r="Z31" s="1"/>
      <c r="AA31" s="1"/>
      <c r="AB31" s="25"/>
      <c r="AC31" s="1"/>
      <c r="AD31" s="1"/>
      <c r="AE31" s="1"/>
      <c r="AF31" s="47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 t="s">
        <v>55</v>
      </c>
      <c r="E32" s="1"/>
      <c r="F32" s="25"/>
      <c r="G32" s="1"/>
      <c r="H32" s="1"/>
      <c r="I32" s="1"/>
      <c r="J32" s="1"/>
      <c r="K32" s="1"/>
      <c r="L32" s="1"/>
      <c r="M32" s="1"/>
      <c r="N32" s="46"/>
      <c r="O32" s="25"/>
      <c r="P32" s="1"/>
      <c r="Q32" s="46"/>
      <c r="R32" s="1"/>
      <c r="S32" s="1"/>
      <c r="T32" s="25"/>
      <c r="U32" s="25"/>
      <c r="V32" s="84"/>
      <c r="W32" s="1"/>
      <c r="X32" s="1"/>
      <c r="Y32" s="1"/>
      <c r="Z32" s="1"/>
      <c r="AA32" s="1"/>
      <c r="AB32" s="25"/>
      <c r="AC32" s="1"/>
      <c r="AD32" s="1"/>
      <c r="AE32" s="1"/>
      <c r="AF32" s="47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46"/>
      <c r="O33" s="25"/>
      <c r="P33" s="1"/>
      <c r="Q33" s="46"/>
      <c r="R33" s="1"/>
      <c r="S33" s="1"/>
      <c r="T33" s="25"/>
      <c r="U33" s="25"/>
      <c r="V33" s="84"/>
      <c r="W33" s="1"/>
      <c r="X33" s="1"/>
      <c r="Y33" s="1"/>
      <c r="Z33" s="1"/>
      <c r="AA33" s="1"/>
      <c r="AB33" s="25"/>
      <c r="AC33" s="1"/>
      <c r="AD33" s="1"/>
      <c r="AE33" s="1"/>
      <c r="AF33" s="47"/>
      <c r="AG33" s="24"/>
      <c r="AH33" s="9"/>
      <c r="AI33" s="9"/>
      <c r="AJ33" s="9"/>
      <c r="AK33" s="9"/>
      <c r="AL33" s="9"/>
    </row>
    <row r="34" spans="1:38" s="86" customFormat="1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85"/>
      <c r="N34" s="85"/>
      <c r="O34" s="25"/>
      <c r="P34" s="1"/>
      <c r="Q34" s="46"/>
      <c r="R34" s="1"/>
      <c r="S34" s="25"/>
      <c r="T34" s="25"/>
      <c r="U34" s="25"/>
      <c r="V34" s="25"/>
      <c r="W34" s="1"/>
      <c r="X34" s="1"/>
      <c r="Y34" s="1"/>
      <c r="Z34" s="1"/>
      <c r="AA34" s="1"/>
      <c r="AB34" s="25"/>
      <c r="AC34" s="1"/>
      <c r="AD34" s="1"/>
      <c r="AE34" s="1"/>
      <c r="AF34" s="47"/>
      <c r="AG34" s="24"/>
      <c r="AH34" s="9"/>
      <c r="AI34" s="9"/>
      <c r="AJ34" s="9"/>
      <c r="AK34" s="9"/>
      <c r="AL34" s="9"/>
    </row>
    <row r="35" spans="1:38" s="86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46"/>
      <c r="R35" s="1"/>
      <c r="S35" s="1"/>
      <c r="T35" s="25"/>
      <c r="U35" s="25"/>
      <c r="V35" s="84"/>
      <c r="W35" s="1"/>
      <c r="X35" s="1"/>
      <c r="Y35" s="1"/>
      <c r="Z35" s="1"/>
      <c r="AA35" s="1"/>
      <c r="AB35" s="25"/>
      <c r="AC35" s="1"/>
      <c r="AD35" s="1"/>
      <c r="AE35" s="1"/>
      <c r="AF35" s="47"/>
      <c r="AG35" s="24"/>
      <c r="AH35" s="9"/>
      <c r="AI35" s="9"/>
      <c r="AJ35" s="9"/>
      <c r="AK35" s="9"/>
      <c r="AL35" s="9"/>
    </row>
    <row r="36" spans="1:38" s="86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46"/>
      <c r="R36" s="1"/>
      <c r="S36" s="1"/>
      <c r="T36" s="25"/>
      <c r="U36" s="25"/>
      <c r="V36" s="84"/>
      <c r="W36" s="1"/>
      <c r="X36" s="25"/>
      <c r="Y36" s="25"/>
      <c r="Z36" s="25"/>
      <c r="AA36" s="25"/>
      <c r="AB36" s="25"/>
      <c r="AC36" s="25"/>
      <c r="AD36" s="25"/>
      <c r="AE36" s="25"/>
      <c r="AF36" s="25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46"/>
      <c r="R37" s="1"/>
      <c r="S37" s="1"/>
      <c r="T37" s="25"/>
      <c r="U37" s="25"/>
      <c r="V37" s="84"/>
      <c r="W37" s="1"/>
      <c r="X37" s="25"/>
      <c r="Y37" s="25"/>
      <c r="Z37" s="25"/>
      <c r="AA37" s="25"/>
      <c r="AB37" s="25"/>
      <c r="AC37" s="25"/>
      <c r="AD37" s="25"/>
      <c r="AE37" s="25"/>
      <c r="AF37" s="25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46"/>
      <c r="R38" s="1"/>
      <c r="S38" s="1"/>
      <c r="T38" s="25"/>
      <c r="U38" s="25"/>
      <c r="V38" s="84"/>
      <c r="W38" s="1"/>
      <c r="X38" s="25"/>
      <c r="Y38" s="25"/>
      <c r="Z38" s="25"/>
      <c r="AA38" s="25"/>
      <c r="AB38" s="25"/>
      <c r="AC38" s="25"/>
      <c r="AD38" s="25"/>
      <c r="AE38" s="25"/>
      <c r="AF38" s="25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43"/>
      <c r="O39" s="25"/>
      <c r="P39" s="1"/>
      <c r="Q39" s="46"/>
      <c r="R39" s="1"/>
      <c r="S39" s="1"/>
      <c r="T39" s="25"/>
      <c r="U39" s="25"/>
      <c r="V39" s="84"/>
      <c r="W39" s="1"/>
      <c r="X39" s="1"/>
      <c r="Y39" s="1"/>
      <c r="Z39" s="1"/>
      <c r="AA39" s="1"/>
      <c r="AB39" s="25"/>
      <c r="AC39" s="1"/>
      <c r="AD39" s="1"/>
      <c r="AE39" s="1"/>
      <c r="AF39" s="47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85"/>
      <c r="N40" s="43"/>
      <c r="O40" s="25"/>
      <c r="P40" s="1"/>
      <c r="Q40" s="46"/>
      <c r="R40" s="1"/>
      <c r="S40" s="25"/>
      <c r="T40" s="25"/>
      <c r="U40" s="25"/>
      <c r="V40" s="25"/>
      <c r="W40" s="1"/>
      <c r="X40" s="1"/>
      <c r="Y40" s="1"/>
      <c r="Z40" s="1"/>
      <c r="AA40" s="1"/>
      <c r="AB40" s="25"/>
      <c r="AC40" s="1"/>
      <c r="AD40" s="1"/>
      <c r="AE40" s="1"/>
      <c r="AF40" s="47"/>
      <c r="AG40" s="9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85"/>
      <c r="N41" s="85"/>
      <c r="O41" s="25"/>
      <c r="P41" s="1"/>
      <c r="Q41" s="46"/>
      <c r="R41" s="1"/>
      <c r="S41" s="25"/>
      <c r="T41" s="25"/>
      <c r="U41" s="25"/>
      <c r="V41" s="25"/>
      <c r="W41" s="1"/>
      <c r="X41" s="1"/>
      <c r="Y41" s="1"/>
      <c r="Z41" s="1"/>
      <c r="AA41" s="1"/>
      <c r="AB41" s="25"/>
      <c r="AC41" s="1"/>
      <c r="AD41" s="1"/>
      <c r="AE41" s="1"/>
      <c r="AF41" s="47"/>
      <c r="AG41" s="9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46"/>
      <c r="R42" s="1"/>
      <c r="S42" s="1"/>
      <c r="T42" s="25"/>
      <c r="U42" s="25"/>
      <c r="V42" s="84"/>
      <c r="W42" s="1"/>
      <c r="X42" s="1"/>
      <c r="Y42" s="1"/>
      <c r="Z42" s="1"/>
      <c r="AA42" s="1"/>
      <c r="AB42" s="25"/>
      <c r="AC42" s="1"/>
      <c r="AD42" s="1"/>
      <c r="AE42" s="1"/>
      <c r="AF42" s="47"/>
      <c r="AG42" s="9"/>
      <c r="AH42" s="86"/>
      <c r="AI42" s="86"/>
      <c r="AJ42" s="86"/>
      <c r="AK42" s="86"/>
      <c r="AL42" s="86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46"/>
      <c r="R43" s="1"/>
      <c r="S43" s="1"/>
      <c r="T43" s="25"/>
      <c r="U43" s="25"/>
      <c r="V43" s="84"/>
      <c r="W43" s="1"/>
      <c r="X43" s="25"/>
      <c r="Y43" s="25"/>
      <c r="Z43" s="25"/>
      <c r="AA43" s="25"/>
      <c r="AB43" s="25"/>
      <c r="AC43" s="25"/>
      <c r="AD43" s="25"/>
      <c r="AE43" s="25"/>
      <c r="AF43" s="25"/>
      <c r="AG43" s="9"/>
      <c r="AH43" s="86"/>
      <c r="AI43" s="86"/>
      <c r="AJ43" s="86"/>
      <c r="AK43" s="86"/>
      <c r="AL43" s="86"/>
    </row>
    <row r="44" spans="1:38" ht="15" customHeight="1" x14ac:dyDescent="0.25">
      <c r="A44" s="87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46"/>
      <c r="R44" s="1"/>
      <c r="S44" s="1"/>
      <c r="T44" s="25"/>
      <c r="U44" s="25"/>
      <c r="V44" s="84"/>
      <c r="W44" s="1"/>
      <c r="X44" s="25"/>
      <c r="Y44" s="25"/>
      <c r="Z44" s="25"/>
      <c r="AA44" s="25"/>
      <c r="AB44" s="25"/>
      <c r="AC44" s="25"/>
      <c r="AD44" s="25"/>
      <c r="AE44" s="25"/>
      <c r="AF44" s="25"/>
      <c r="AG44" s="9"/>
    </row>
    <row r="45" spans="1:38" ht="15" customHeight="1" x14ac:dyDescent="0.25">
      <c r="A45" s="87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46"/>
      <c r="R45" s="1"/>
      <c r="S45" s="1"/>
      <c r="T45" s="25"/>
      <c r="U45" s="25"/>
      <c r="V45" s="84"/>
      <c r="W45" s="1"/>
      <c r="X45" s="25"/>
      <c r="Y45" s="25"/>
      <c r="Z45" s="25"/>
      <c r="AA45" s="25"/>
      <c r="AB45" s="25"/>
      <c r="AC45" s="25"/>
      <c r="AD45" s="25"/>
      <c r="AE45" s="25"/>
      <c r="AF45" s="25"/>
      <c r="AG45" s="9"/>
    </row>
    <row r="46" spans="1:38" ht="15" customHeight="1" x14ac:dyDescent="0.25">
      <c r="A46" s="87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43"/>
      <c r="O46" s="25"/>
      <c r="P46" s="1"/>
      <c r="Q46" s="46"/>
      <c r="R46" s="1"/>
      <c r="S46" s="1"/>
      <c r="T46" s="25"/>
      <c r="U46" s="25"/>
      <c r="V46" s="84"/>
      <c r="W46" s="1"/>
      <c r="X46" s="1"/>
      <c r="Y46" s="1"/>
      <c r="Z46" s="1"/>
      <c r="AA46" s="1"/>
      <c r="AB46" s="25"/>
      <c r="AC46" s="1"/>
      <c r="AD46" s="1"/>
      <c r="AE46" s="1"/>
      <c r="AF46" s="47"/>
      <c r="AG46" s="9"/>
    </row>
    <row r="47" spans="1:38" ht="15" customHeight="1" x14ac:dyDescent="0.25">
      <c r="A47" s="87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85"/>
      <c r="N47" s="43"/>
      <c r="O47" s="25"/>
      <c r="P47" s="1"/>
      <c r="Q47" s="46"/>
      <c r="R47" s="1"/>
      <c r="S47" s="25"/>
      <c r="T47" s="25"/>
      <c r="U47" s="25"/>
      <c r="V47" s="25"/>
      <c r="W47" s="1"/>
      <c r="X47" s="1"/>
      <c r="Y47" s="1"/>
      <c r="Z47" s="1"/>
      <c r="AA47" s="1"/>
      <c r="AB47" s="25"/>
      <c r="AC47" s="1"/>
      <c r="AD47" s="1"/>
      <c r="AE47" s="1"/>
      <c r="AF47" s="47"/>
      <c r="AG47" s="9"/>
    </row>
    <row r="48" spans="1:38" ht="15" customHeight="1" x14ac:dyDescent="0.25">
      <c r="A48" s="87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46"/>
      <c r="R48" s="1"/>
      <c r="S48" s="1"/>
      <c r="T48" s="25"/>
      <c r="U48" s="25"/>
      <c r="V48" s="84"/>
      <c r="W48" s="1"/>
      <c r="X48" s="25"/>
      <c r="Y48" s="25"/>
      <c r="Z48" s="25"/>
      <c r="AA48" s="25"/>
      <c r="AB48" s="25"/>
      <c r="AC48" s="25"/>
      <c r="AD48" s="25"/>
      <c r="AE48" s="25"/>
      <c r="AF48" s="25"/>
      <c r="AG48" s="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46"/>
      <c r="O49" s="25"/>
      <c r="P49" s="1"/>
      <c r="Q49" s="46"/>
      <c r="R49" s="1"/>
      <c r="S49" s="1"/>
      <c r="T49" s="25"/>
      <c r="U49" s="25"/>
      <c r="V49" s="84"/>
      <c r="W49" s="1"/>
      <c r="X49" s="1"/>
      <c r="Y49" s="1"/>
      <c r="Z49" s="1"/>
      <c r="AA49" s="1"/>
      <c r="AB49" s="25"/>
      <c r="AC49" s="1"/>
      <c r="AD49" s="1"/>
      <c r="AE49" s="1"/>
      <c r="AF49" s="47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46"/>
      <c r="O50" s="25"/>
      <c r="P50" s="1"/>
      <c r="Q50" s="46"/>
      <c r="R50" s="1"/>
      <c r="S50" s="1"/>
      <c r="T50" s="25"/>
      <c r="U50" s="25"/>
      <c r="V50" s="84"/>
      <c r="W50" s="1"/>
      <c r="X50" s="1"/>
      <c r="Y50" s="1"/>
      <c r="Z50" s="1"/>
      <c r="AA50" s="1"/>
      <c r="AB50" s="25"/>
      <c r="AC50" s="1"/>
      <c r="AD50" s="1"/>
      <c r="AE50" s="1"/>
      <c r="AF50" s="47"/>
    </row>
    <row r="51" spans="2:32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46"/>
      <c r="O51" s="25"/>
      <c r="P51" s="1"/>
      <c r="Q51" s="46"/>
      <c r="R51" s="1"/>
      <c r="S51" s="1"/>
      <c r="T51" s="25"/>
      <c r="U51" s="25"/>
      <c r="V51" s="84"/>
      <c r="W51" s="1"/>
      <c r="X51" s="1"/>
      <c r="Y51" s="1"/>
      <c r="Z51" s="1"/>
      <c r="AA51" s="1"/>
      <c r="AB51" s="25"/>
      <c r="AC51" s="1"/>
      <c r="AD51" s="1"/>
      <c r="AE51" s="1"/>
      <c r="AF51" s="47"/>
    </row>
    <row r="52" spans="2:32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46"/>
      <c r="O52" s="25"/>
      <c r="P52" s="1"/>
      <c r="Q52" s="46"/>
      <c r="R52" s="1"/>
      <c r="S52" s="1"/>
      <c r="T52" s="25"/>
      <c r="U52" s="25"/>
      <c r="V52" s="84"/>
      <c r="W52" s="1"/>
      <c r="X52" s="1"/>
      <c r="Y52" s="1"/>
      <c r="Z52" s="1"/>
      <c r="AA52" s="1"/>
      <c r="AB52" s="25"/>
      <c r="AC52" s="1"/>
      <c r="AD52" s="1"/>
      <c r="AE52" s="1"/>
      <c r="AF52" s="47"/>
    </row>
    <row r="53" spans="2:32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46"/>
      <c r="O53" s="25"/>
      <c r="P53" s="1"/>
      <c r="Q53" s="46"/>
      <c r="R53" s="1"/>
      <c r="S53" s="1"/>
      <c r="T53" s="25"/>
      <c r="U53" s="25"/>
      <c r="V53" s="84"/>
      <c r="W53" s="1"/>
      <c r="X53" s="1"/>
      <c r="Y53" s="1"/>
      <c r="Z53" s="1"/>
      <c r="AA53" s="1"/>
      <c r="AB53" s="25"/>
      <c r="AC53" s="1"/>
      <c r="AD53" s="1"/>
      <c r="AE53" s="1"/>
      <c r="AF53" s="47"/>
    </row>
  </sheetData>
  <sortState ref="B13:AF14">
    <sortCondition ref="B1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2019-09-02T18:23:36Z</dcterms:modified>
</cp:coreProperties>
</file>